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27" i="1"/>
  <c r="Q27"/>
  <c r="P27"/>
  <c r="Q23"/>
  <c r="Q18" s="1"/>
  <c r="P25"/>
  <c r="R28"/>
  <c r="O27"/>
  <c r="N27"/>
  <c r="R18"/>
  <c r="P18"/>
  <c r="O18"/>
  <c r="N18"/>
  <c r="O23"/>
  <c r="N23"/>
  <c r="O20"/>
  <c r="N20"/>
  <c r="Q28"/>
  <c r="P28"/>
  <c r="O28"/>
  <c r="N28"/>
  <c r="O26" l="1"/>
  <c r="P26"/>
  <c r="Q26"/>
  <c r="R26"/>
  <c r="N26"/>
  <c r="Q17" l="1"/>
  <c r="Q16" s="1"/>
  <c r="Q33" s="1"/>
  <c r="Q32" s="1"/>
  <c r="N17"/>
  <c r="N16" s="1"/>
  <c r="R17"/>
  <c r="R16" s="1"/>
  <c r="R33" s="1"/>
  <c r="R32" s="1"/>
  <c r="P17" l="1"/>
  <c r="P16" s="1"/>
  <c r="P33" s="1"/>
  <c r="P32" s="1"/>
  <c r="O17" l="1"/>
  <c r="O16" s="1"/>
  <c r="O33" s="1"/>
  <c r="O32" s="1"/>
  <c r="N33"/>
  <c r="N32" s="1"/>
</calcChain>
</file>

<file path=xl/sharedStrings.xml><?xml version="1.0" encoding="utf-8"?>
<sst xmlns="http://schemas.openxmlformats.org/spreadsheetml/2006/main" count="173" uniqueCount="126">
  <si>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</si>
  <si>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</si>
  <si>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</si>
  <si>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</si>
  <si>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</si>
  <si>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</si>
  <si>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</si>
  <si>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</si>
  <si>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</si>
  <si>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</si>
  <si>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</si>
  <si>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</si>
  <si>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Итого:</t>
  </si>
  <si>
    <t>Рз, Прз</t>
  </si>
  <si>
    <t>Код  бюджетной классификации</t>
  </si>
  <si>
    <t>КФСР: 01.04,01.11,01.13,02.03,03.09,03.10,04.01,04.09,04.10,04.12,05.01,05.02,05.03,07.07,08.01,11.02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</si>
  <si>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</si>
  <si>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</si>
  <si>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</si>
  <si>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</si>
  <si>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</si>
  <si>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</si>
  <si>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</si>
  <si>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</si>
  <si>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</si>
  <si>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</si>
  <si>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</si>
  <si>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</si>
  <si>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</si>
  <si>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</si>
  <si>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</si>
  <si>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гр.16</t>
  </si>
  <si>
    <t>гр.17</t>
  </si>
  <si>
    <t>гр.18</t>
  </si>
  <si>
    <t>гр.19</t>
  </si>
  <si>
    <t>1</t>
  </si>
  <si>
    <t/>
  </si>
  <si>
    <t>10</t>
  </si>
  <si>
    <t>1.1</t>
  </si>
  <si>
    <t>1.1.1.2</t>
  </si>
  <si>
    <t>1.1.1.3</t>
  </si>
  <si>
    <t>обеспечение первичных мер пожарной безопасности в границах населенных пунктов сельского поселения</t>
  </si>
  <si>
    <t>1.1.1.4</t>
  </si>
  <si>
    <t>0801</t>
  </si>
  <si>
    <t>1.1.1.5</t>
  </si>
  <si>
    <t>1.1.1.6</t>
  </si>
  <si>
    <t>0409</t>
  </si>
  <si>
    <t>1.1.2</t>
  </si>
  <si>
    <t>10--5100</t>
  </si>
  <si>
    <t>1.1.2.1</t>
  </si>
  <si>
    <t>функционирование органов местного самоуправления</t>
  </si>
  <si>
    <t>1.1.3</t>
  </si>
  <si>
    <t>1.1.3.1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</si>
  <si>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</si>
  <si>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0203</t>
  </si>
  <si>
    <t xml:space="preserve">ИТОГО </t>
  </si>
  <si>
    <t>1.1.1.1</t>
  </si>
  <si>
    <t>Федеральный закон №131-фз от 06.10.2003г."Об общих прнципах  организации местного самоуправления в РФ"</t>
  </si>
  <si>
    <t>л.2 ст.53</t>
  </si>
  <si>
    <t>в целом</t>
  </si>
  <si>
    <t>ст.14 ч1 п9</t>
  </si>
  <si>
    <t>ст.14 ч1п12</t>
  </si>
  <si>
    <t>ст.14 ч1п19</t>
  </si>
  <si>
    <t>ст.14 ч1п5</t>
  </si>
  <si>
    <t xml:space="preserve"> тыс. руб.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</si>
  <si>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</si>
  <si>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 xml:space="preserve">ст.14 п.1 </t>
  </si>
  <si>
    <t xml:space="preserve">01.01.2006г.                    </t>
  </si>
  <si>
    <t xml:space="preserve">01.01.2006г.                     </t>
  </si>
  <si>
    <t>ст.14ч1п30</t>
  </si>
  <si>
    <t>ст.14 п.1 п3</t>
  </si>
  <si>
    <t xml:space="preserve">Реестр расходных обязательств </t>
  </si>
  <si>
    <t xml:space="preserve">Объем средств на исполнение расходного обязательства </t>
  </si>
  <si>
    <t>10--55</t>
  </si>
  <si>
    <t>10--50</t>
  </si>
  <si>
    <t>10-50</t>
  </si>
  <si>
    <t>10-И</t>
  </si>
  <si>
    <t>10--51</t>
  </si>
  <si>
    <t>Глава сельского поселения</t>
  </si>
  <si>
    <t>Главный специалист</t>
  </si>
  <si>
    <t>Закон Хабаровского края от 09.12.2015 № 146 "О краевом бюджете на 2016 год"</t>
  </si>
  <si>
    <t>Федеральный закон №131-фз от 06.10.2003г."Об общих прнципах  организации местного самоуправления в РФ" Федеральный закон от 28.03.1998 г. № 53 "О воинской обязанности и военной службе"</t>
  </si>
  <si>
    <t>Финансовый 2019 год</t>
  </si>
  <si>
    <t xml:space="preserve"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</t>
  </si>
  <si>
    <t>Финансовый 2021 год</t>
  </si>
  <si>
    <t>Финансовый 2020год</t>
  </si>
  <si>
    <t>Финансовый 2022 год</t>
  </si>
  <si>
    <t>участие в предупреждении и ликвидации последствий чрезвычайных ситуаций в границах поселения</t>
  </si>
  <si>
    <t>0309</t>
  </si>
  <si>
    <t>0106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</si>
  <si>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паспортизация и принятие в собственность объектов бесхозяйного имущества</t>
  </si>
  <si>
    <t>создание условий для организации досуга и обеспечения жителей сельского поселения услугами организаций культуры, повышение уровня доступности и услуг в сферах жизнедеятельности инвалидов и МГН в поселении</t>
  </si>
  <si>
    <t>1.1.1.7</t>
  </si>
  <si>
    <t>1.1.3.2.</t>
  </si>
  <si>
    <t>составлять протоколы об административных правонарушениях, предусмотренных законами субъектов РФ, создание комиссий по делам несовершеннолетних и защите их прав и организации деятельности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</si>
  <si>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</si>
  <si>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0104</t>
  </si>
  <si>
    <t>подп. 5.1. п.2 ст.26.3</t>
  </si>
  <si>
    <t>18.10.1999</t>
  </si>
  <si>
    <t xml:space="preserve"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правонарушений </t>
  </si>
  <si>
    <t>1.1.3.3.</t>
  </si>
  <si>
    <t xml:space="preserve"> на государственную регистрацию актов гражданского состояния</t>
  </si>
  <si>
    <t>10-55</t>
  </si>
  <si>
    <t>0304</t>
  </si>
  <si>
    <t xml:space="preserve">Федеральный закон №143-ФЗ от 15.11.1997 "Об актах гражданского состояния"
</t>
  </si>
  <si>
    <t xml:space="preserve"> ст.4, п.1
</t>
  </si>
  <si>
    <t xml:space="preserve">20.11.1997-не установлен
</t>
  </si>
  <si>
    <t xml:space="preserve">Закон Хабаровского края №301 от 29.09.2005 "О наделении органов местного самоуправления полномочиями на государственную регистрацию актов гражданского состояния"
</t>
  </si>
  <si>
    <t xml:space="preserve"> ст.1, , п.1
</t>
  </si>
  <si>
    <t xml:space="preserve">10.11.2005-не установлен
</t>
  </si>
  <si>
    <t>0113, 0501</t>
  </si>
  <si>
    <t>Владение, пользование и распоряжение имуществом, находящимся в муниципальной собственности сельского поселения, содержание муниципального жилищного фонда</t>
  </si>
  <si>
    <t xml:space="preserve"> 0309</t>
  </si>
  <si>
    <t xml:space="preserve">0503 </t>
  </si>
  <si>
    <t>И.С.Кузнецов</t>
  </si>
  <si>
    <t>А.А.Луценко</t>
  </si>
  <si>
    <t>0102,  0104, 0705, 1001,0113</t>
  </si>
  <si>
    <t>Куканского сельского поселения на 2019-2022 годы</t>
  </si>
  <si>
    <t>Об утверждении Положения о бюджетном процессе в Куканском сельском поселении , утвержденное решением Совета депутатов Куканского сельского поселения от 10.11.2014 № 23-39</t>
  </si>
  <si>
    <t xml:space="preserve">1. Утверждение муниципальной Программы «Развитие культуры на территории Куканского сельского поселения Хабаровского муниципального района Хабаровского края на 2019-2021 годы» от 13.11.2018 № 44 </t>
  </si>
  <si>
    <r>
      <t>Решение Совета депутатов Куканского сельского поселения от 26</t>
    </r>
    <r>
      <rPr>
        <sz val="10"/>
        <rFont val="Times New Roman"/>
        <family val="1"/>
        <charset val="204"/>
      </rPr>
      <t>.05.2005 № 17</t>
    </r>
    <r>
      <rPr>
        <sz val="10"/>
        <color theme="1"/>
        <rFont val="Times New Roman"/>
        <family val="1"/>
        <charset val="204"/>
      </rPr>
      <t xml:space="preserve"> «Об утверждении Устава Куканского сельского поселения  Хабаровского муниципального района Хабаровского края"</t>
    </r>
  </si>
  <si>
    <t>Решение Совета депутатов Куканского сельского поселения от 26.05.2005 № 17 «Об утверждении Устава Куканского сельского поселения  Хабаровского муниципального района Хабаровского края"</t>
  </si>
  <si>
    <t>1. Решение Совета депутатов Куканского сельского поселения от 26.12.2018 № 12-48 «О бюджете Куканского сельского поселения на 2019 год и плановый период 2020 и 2021 годов".                            2. Решение Совета депутатов Куканского сельского поселения от 18.12.2019 № 20-87 "О бюджете Куканского сельского поселения на 2020 год и плановый период 2021-2022 годов"</t>
  </si>
  <si>
    <t xml:space="preserve">Решение Совета депутатов Куканского сельского поселения от 26.05.2005 № 17 «Об утверждении Устава Куканского сельского поселения  Хабаровского муниципального района Хабаровского края"    </t>
  </si>
  <si>
    <t>Постановление администрации Куканского сельского поселения  от 21.11.2018г. № 70 Муниципальная программа "Ремонт автомобильных дорог общего пользования местного значения Куканского сельского поселения Хабаровского муниципального района Хабаровского края 2018-2020 годов"</t>
  </si>
  <si>
    <t xml:space="preserve">1. Решение Совета депутатов Куканского сельского поселения от 26.05.2005 № 17 «Об утверждении Устава Куканского сельского поселения  Хабаровского муниципального района Хабаровского края"                                               2. Постановление администрации Куканского сельского поселения  от 03.11.2017г. № 72 "Об утверждении Программы «Обеспечение первичных мер пожарной безопасности на территории Куканского сельское поселение Хабаровского муниципального района Хабаровского края на 2018 – 2020 годы»
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</si>
</sst>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?"/>
    <numFmt numFmtId="167" formatCode="000000"/>
    <numFmt numFmtId="168" formatCode="#,##0.00_р_."/>
    <numFmt numFmtId="169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8.5"/>
      <color indexed="8"/>
      <name val="MS Sans Serif"/>
      <family val="2"/>
      <charset val="204"/>
    </font>
    <font>
      <sz val="11"/>
      <color rgb="FF000000"/>
      <name val="Calibri"/>
      <family val="2"/>
      <scheme val="minor"/>
    </font>
    <font>
      <sz val="8.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14" fillId="0" borderId="12">
      <alignment horizontal="left" vertical="top" wrapText="1"/>
    </xf>
    <xf numFmtId="0" fontId="16" fillId="0" borderId="12">
      <alignment vertical="top" wrapText="1"/>
    </xf>
    <xf numFmtId="49" fontId="14" fillId="0" borderId="12">
      <alignment horizontal="center" vertical="top" wrapText="1"/>
    </xf>
  </cellStyleXfs>
  <cellXfs count="64">
    <xf numFmtId="0" fontId="0" fillId="0" borderId="0" xfId="0"/>
    <xf numFmtId="0" fontId="3" fillId="2" borderId="0" xfId="3" applyFill="1"/>
    <xf numFmtId="0" fontId="0" fillId="2" borderId="0" xfId="0" applyFill="1"/>
    <xf numFmtId="49" fontId="5" fillId="2" borderId="0" xfId="3" applyNumberFormat="1" applyFont="1" applyFill="1" applyBorder="1" applyAlignment="1">
      <alignment horizontal="left" wrapText="1"/>
    </xf>
    <xf numFmtId="0" fontId="3" fillId="2" borderId="0" xfId="3" applyFill="1" applyBorder="1" applyAlignment="1">
      <alignment horizontal="left" wrapText="1"/>
    </xf>
    <xf numFmtId="0" fontId="11" fillId="2" borderId="3" xfId="3" applyNumberFormat="1" applyFont="1" applyFill="1" applyBorder="1" applyAlignment="1" applyProtection="1">
      <alignment horizontal="center" vertical="center" wrapText="1"/>
    </xf>
    <xf numFmtId="0" fontId="11" fillId="2" borderId="2" xfId="3" applyNumberFormat="1" applyFont="1" applyFill="1" applyBorder="1" applyAlignment="1" applyProtection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3" fillId="2" borderId="0" xfId="0" applyFont="1" applyFill="1"/>
    <xf numFmtId="0" fontId="15" fillId="0" borderId="12" xfId="5" applyNumberFormat="1" applyFont="1" applyAlignment="1" applyProtection="1">
      <alignment horizontal="left" vertical="center" wrapText="1"/>
    </xf>
    <xf numFmtId="0" fontId="16" fillId="0" borderId="12" xfId="6" applyNumberFormat="1" applyFont="1" applyAlignment="1" applyProtection="1">
      <alignment vertical="center" wrapText="1"/>
    </xf>
    <xf numFmtId="49" fontId="16" fillId="0" borderId="12" xfId="7" applyNumberFormat="1" applyFont="1" applyProtection="1">
      <alignment horizontal="center" vertical="top" wrapText="1"/>
    </xf>
    <xf numFmtId="49" fontId="16" fillId="0" borderId="12" xfId="7" applyNumberFormat="1" applyFont="1" applyAlignment="1" applyProtection="1">
      <alignment horizontal="center" vertical="center" wrapText="1"/>
    </xf>
    <xf numFmtId="49" fontId="17" fillId="2" borderId="2" xfId="3" applyNumberFormat="1" applyFont="1" applyFill="1" applyBorder="1" applyAlignment="1" applyProtection="1">
      <alignment horizontal="center" vertical="center" wrapText="1"/>
    </xf>
    <xf numFmtId="49" fontId="18" fillId="2" borderId="2" xfId="2" applyNumberFormat="1" applyFont="1" applyFill="1" applyBorder="1" applyAlignment="1">
      <alignment horizontal="left" vertical="center" wrapText="1"/>
    </xf>
    <xf numFmtId="49" fontId="18" fillId="2" borderId="2" xfId="2" applyNumberFormat="1" applyFont="1" applyFill="1" applyBorder="1" applyAlignment="1">
      <alignment horizontal="center" vertical="center" wrapText="1"/>
    </xf>
    <xf numFmtId="49" fontId="17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17" fillId="2" borderId="2" xfId="3" applyNumberFormat="1" applyFont="1" applyFill="1" applyBorder="1" applyAlignment="1" applyProtection="1">
      <alignment horizontal="right" vertical="center"/>
      <protection locked="0"/>
    </xf>
    <xf numFmtId="49" fontId="17" fillId="2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16" fillId="2" borderId="11" xfId="4" applyNumberFormat="1" applyFont="1" applyFill="1" applyBorder="1" applyAlignment="1">
      <alignment horizontal="left" vertical="center" wrapText="1" readingOrder="1"/>
    </xf>
    <xf numFmtId="49" fontId="19" fillId="2" borderId="2" xfId="3" applyNumberFormat="1" applyFont="1" applyFill="1" applyBorder="1" applyAlignment="1" applyProtection="1">
      <alignment horizontal="center" vertical="center" wrapText="1"/>
    </xf>
    <xf numFmtId="49" fontId="17" fillId="2" borderId="2" xfId="3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" borderId="2" xfId="3" applyNumberFormat="1" applyFont="1" applyFill="1" applyBorder="1" applyAlignment="1" applyProtection="1">
      <alignment horizontal="left" vertical="center" wrapText="1"/>
      <protection locked="0"/>
    </xf>
    <xf numFmtId="0" fontId="19" fillId="2" borderId="2" xfId="3" applyNumberFormat="1" applyFont="1" applyFill="1" applyBorder="1" applyAlignment="1" applyProtection="1">
      <alignment horizontal="left" vertical="center" wrapText="1"/>
      <protection locked="0"/>
    </xf>
    <xf numFmtId="165" fontId="19" fillId="2" borderId="2" xfId="3" applyNumberFormat="1" applyFont="1" applyFill="1" applyBorder="1" applyAlignment="1" applyProtection="1">
      <alignment horizontal="right" vertical="center"/>
      <protection locked="0"/>
    </xf>
    <xf numFmtId="49" fontId="19" fillId="2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20" fillId="2" borderId="2" xfId="0" applyFont="1" applyFill="1" applyBorder="1" applyAlignment="1">
      <alignment vertical="center" wrapText="1"/>
    </xf>
    <xf numFmtId="0" fontId="19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2" borderId="2" xfId="3" applyNumberFormat="1" applyFont="1" applyFill="1" applyBorder="1" applyAlignment="1" applyProtection="1">
      <alignment horizontal="left" vertical="center" wrapText="1"/>
      <protection locked="0"/>
    </xf>
    <xf numFmtId="166" fontId="17" fillId="2" borderId="2" xfId="3" applyNumberFormat="1" applyFont="1" applyFill="1" applyBorder="1" applyAlignment="1" applyProtection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wrapText="1"/>
    </xf>
    <xf numFmtId="4" fontId="17" fillId="2" borderId="2" xfId="3" applyNumberFormat="1" applyFont="1" applyFill="1" applyBorder="1" applyAlignment="1" applyProtection="1">
      <alignment horizontal="right" vertical="center"/>
      <protection locked="0"/>
    </xf>
    <xf numFmtId="1" fontId="19" fillId="2" borderId="2" xfId="3" applyNumberFormat="1" applyFont="1" applyFill="1" applyBorder="1" applyAlignment="1" applyProtection="1">
      <alignment horizontal="left" vertical="center" wrapText="1"/>
      <protection locked="0"/>
    </xf>
    <xf numFmtId="168" fontId="19" fillId="2" borderId="2" xfId="3" applyNumberFormat="1" applyFont="1" applyFill="1" applyBorder="1" applyAlignment="1" applyProtection="1">
      <alignment horizontal="left" vertical="center" wrapText="1" shrinkToFit="1"/>
      <protection locked="0"/>
    </xf>
    <xf numFmtId="0" fontId="21" fillId="2" borderId="2" xfId="3" applyNumberFormat="1" applyFont="1" applyFill="1" applyBorder="1" applyAlignment="1" applyProtection="1">
      <alignment horizontal="right" vertical="center"/>
      <protection locked="0"/>
    </xf>
    <xf numFmtId="49" fontId="18" fillId="2" borderId="10" xfId="2" applyNumberFormat="1" applyFont="1" applyFill="1" applyBorder="1" applyAlignment="1">
      <alignment horizontal="left" vertical="center" wrapText="1"/>
    </xf>
    <xf numFmtId="49" fontId="17" fillId="2" borderId="10" xfId="3" applyNumberFormat="1" applyFont="1" applyFill="1" applyBorder="1" applyAlignment="1" applyProtection="1">
      <alignment horizontal="left" vertical="center" wrapText="1" shrinkToFit="1"/>
      <protection locked="0"/>
    </xf>
    <xf numFmtId="165" fontId="17" fillId="2" borderId="10" xfId="3" applyNumberFormat="1" applyFont="1" applyFill="1" applyBorder="1" applyAlignment="1" applyProtection="1">
      <alignment horizontal="right" vertical="center"/>
      <protection locked="0"/>
    </xf>
    <xf numFmtId="4" fontId="21" fillId="2" borderId="2" xfId="3" applyNumberFormat="1" applyFont="1" applyFill="1" applyBorder="1" applyAlignment="1" applyProtection="1">
      <alignment horizontal="right" vertical="center"/>
      <protection locked="0"/>
    </xf>
    <xf numFmtId="168" fontId="21" fillId="2" borderId="2" xfId="3" applyNumberFormat="1" applyFont="1" applyFill="1" applyBorder="1" applyAlignment="1" applyProtection="1">
      <alignment horizontal="right" vertical="center"/>
      <protection locked="0"/>
    </xf>
    <xf numFmtId="169" fontId="19" fillId="2" borderId="2" xfId="3" applyNumberFormat="1" applyFont="1" applyFill="1" applyBorder="1" applyAlignment="1" applyProtection="1">
      <alignment horizontal="right" vertical="center"/>
      <protection locked="0"/>
    </xf>
    <xf numFmtId="49" fontId="4" fillId="2" borderId="0" xfId="3" applyNumberFormat="1" applyFont="1" applyFill="1" applyBorder="1" applyAlignment="1">
      <alignment horizontal="left" wrapText="1"/>
    </xf>
    <xf numFmtId="0" fontId="3" fillId="2" borderId="0" xfId="3" applyFill="1" applyBorder="1" applyAlignment="1">
      <alignment horizontal="left" wrapText="1"/>
    </xf>
    <xf numFmtId="0" fontId="11" fillId="2" borderId="3" xfId="3" applyNumberFormat="1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left" vertical="center" wrapText="1"/>
    </xf>
    <xf numFmtId="49" fontId="5" fillId="2" borderId="0" xfId="3" applyNumberFormat="1" applyFont="1" applyFill="1" applyBorder="1" applyAlignment="1">
      <alignment horizontal="left" wrapText="1"/>
    </xf>
    <xf numFmtId="0" fontId="10" fillId="2" borderId="0" xfId="3" applyNumberFormat="1" applyFont="1" applyFill="1" applyBorder="1" applyAlignment="1" applyProtection="1">
      <alignment horizontal="center" vertical="top" wrapText="1"/>
    </xf>
    <xf numFmtId="49" fontId="6" fillId="2" borderId="1" xfId="3" applyNumberFormat="1" applyFont="1" applyFill="1" applyBorder="1" applyAlignment="1" applyProtection="1">
      <alignment horizontal="right" vertical="center" wrapText="1"/>
    </xf>
    <xf numFmtId="49" fontId="9" fillId="2" borderId="1" xfId="3" applyNumberFormat="1" applyFont="1" applyFill="1" applyBorder="1" applyAlignment="1" applyProtection="1">
      <alignment horizontal="right" vertical="center" wrapText="1"/>
    </xf>
    <xf numFmtId="0" fontId="11" fillId="2" borderId="2" xfId="3" applyNumberFormat="1" applyFont="1" applyFill="1" applyBorder="1" applyAlignment="1" applyProtection="1">
      <alignment horizontal="center" vertical="center" wrapText="1"/>
    </xf>
    <xf numFmtId="0" fontId="11" fillId="2" borderId="6" xfId="3" applyNumberFormat="1" applyFont="1" applyFill="1" applyBorder="1" applyAlignment="1" applyProtection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164" fontId="11" fillId="2" borderId="3" xfId="1" applyFont="1" applyFill="1" applyBorder="1" applyAlignment="1" applyProtection="1">
      <alignment horizontal="center" vertical="center" wrapText="1"/>
    </xf>
    <xf numFmtId="164" fontId="11" fillId="2" borderId="5" xfId="1" applyFont="1" applyFill="1" applyBorder="1" applyAlignment="1" applyProtection="1">
      <alignment horizontal="center" vertical="center" wrapText="1"/>
    </xf>
    <xf numFmtId="164" fontId="11" fillId="2" borderId="4" xfId="1" applyFont="1" applyFill="1" applyBorder="1" applyAlignment="1" applyProtection="1">
      <alignment horizontal="center" vertical="center" wrapText="1"/>
    </xf>
    <xf numFmtId="49" fontId="18" fillId="2" borderId="8" xfId="2" applyNumberFormat="1" applyFont="1" applyFill="1" applyBorder="1" applyAlignment="1">
      <alignment horizontal="left" vertical="center" wrapText="1"/>
    </xf>
    <xf numFmtId="49" fontId="18" fillId="2" borderId="9" xfId="2" applyNumberFormat="1" applyFont="1" applyFill="1" applyBorder="1" applyAlignment="1">
      <alignment horizontal="left" vertical="center" wrapText="1"/>
    </xf>
  </cellXfs>
  <cellStyles count="8">
    <cellStyle name="Normal" xfId="4"/>
    <cellStyle name="Normal_TMP_2" xfId="2"/>
    <cellStyle name="st120" xfId="6"/>
    <cellStyle name="st121" xfId="7"/>
    <cellStyle name="xl90" xfId="5"/>
    <cellStyle name="Обычный" xfId="0" builtinId="0"/>
    <cellStyle name="Обычный_Лист1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topLeftCell="A15" zoomScale="90" zoomScaleNormal="90" workbookViewId="0">
      <selection activeCell="K22" sqref="K22"/>
    </sheetView>
  </sheetViews>
  <sheetFormatPr defaultColWidth="9.109375" defaultRowHeight="14.4"/>
  <cols>
    <col min="1" max="1" width="7.109375" style="2" customWidth="1"/>
    <col min="2" max="2" width="26" style="2" customWidth="1"/>
    <col min="3" max="3" width="6.88671875" style="2" customWidth="1"/>
    <col min="4" max="4" width="5.6640625" style="2" customWidth="1"/>
    <col min="5" max="5" width="12" style="2" customWidth="1"/>
    <col min="6" max="6" width="8.6640625" style="2" customWidth="1"/>
    <col min="7" max="7" width="10.44140625" style="2" customWidth="1"/>
    <col min="8" max="8" width="13.5546875" style="2" customWidth="1"/>
    <col min="9" max="9" width="6.33203125" style="2" customWidth="1"/>
    <col min="10" max="10" width="6.44140625" style="2" customWidth="1"/>
    <col min="11" max="11" width="27.6640625" style="2" customWidth="1"/>
    <col min="12" max="12" width="6.109375" style="2" customWidth="1"/>
    <col min="13" max="13" width="7.109375" style="2" customWidth="1"/>
    <col min="14" max="14" width="11" style="2" customWidth="1"/>
    <col min="15" max="15" width="10.44140625" style="2" customWidth="1"/>
    <col min="16" max="17" width="10.88671875" style="2" customWidth="1"/>
    <col min="18" max="18" width="10.33203125" style="2" customWidth="1"/>
    <col min="19" max="19" width="9.33203125" style="2" customWidth="1"/>
    <col min="20" max="16384" width="9.109375" style="2"/>
  </cols>
  <sheetData>
    <row r="1" spans="1:19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1"/>
      <c r="Q1" s="1"/>
      <c r="R1" s="1"/>
      <c r="S1" s="1"/>
    </row>
    <row r="2" spans="1:19" ht="1.5" customHeight="1">
      <c r="A2" s="49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  <c r="N2" s="1"/>
      <c r="O2" s="1"/>
      <c r="P2" s="1"/>
      <c r="Q2" s="1"/>
      <c r="R2" s="1"/>
      <c r="S2" s="1"/>
    </row>
    <row r="3" spans="1:19" hidden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</row>
    <row r="4" spans="1:19" ht="3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7.399999999999999">
      <c r="A5" s="50" t="s">
        <v>71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21.75" customHeight="1">
      <c r="A6" s="47" t="s">
        <v>117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4.2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idden="1">
      <c r="A8" s="48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0.7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3" hidden="1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>
      <c r="A11" s="51" t="s">
        <v>64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97.5" customHeight="1">
      <c r="A12" s="53" t="s">
        <v>0</v>
      </c>
      <c r="B12" s="53"/>
      <c r="C12" s="53"/>
      <c r="D12" s="5" t="s">
        <v>14</v>
      </c>
      <c r="E12" s="59" t="s">
        <v>1</v>
      </c>
      <c r="F12" s="60"/>
      <c r="G12" s="60"/>
      <c r="H12" s="60"/>
      <c r="I12" s="60"/>
      <c r="J12" s="60"/>
      <c r="K12" s="60"/>
      <c r="L12" s="60"/>
      <c r="M12" s="61"/>
      <c r="N12" s="45" t="s">
        <v>72</v>
      </c>
      <c r="O12" s="46"/>
      <c r="P12" s="46"/>
      <c r="Q12" s="46"/>
      <c r="R12" s="46"/>
      <c r="S12" s="53" t="s">
        <v>2</v>
      </c>
    </row>
    <row r="13" spans="1:19" ht="99" customHeight="1">
      <c r="A13" s="53"/>
      <c r="B13" s="53"/>
      <c r="C13" s="53"/>
      <c r="D13" s="54" t="s">
        <v>13</v>
      </c>
      <c r="E13" s="45" t="s">
        <v>3</v>
      </c>
      <c r="F13" s="46"/>
      <c r="G13" s="56"/>
      <c r="H13" s="45" t="s">
        <v>4</v>
      </c>
      <c r="I13" s="46"/>
      <c r="J13" s="56"/>
      <c r="K13" s="45" t="s">
        <v>5</v>
      </c>
      <c r="L13" s="46"/>
      <c r="M13" s="56"/>
      <c r="N13" s="45" t="s">
        <v>82</v>
      </c>
      <c r="O13" s="56"/>
      <c r="P13" s="53" t="s">
        <v>85</v>
      </c>
      <c r="Q13" s="45" t="s">
        <v>6</v>
      </c>
      <c r="R13" s="46"/>
      <c r="S13" s="53"/>
    </row>
    <row r="14" spans="1:19" ht="197.25" customHeight="1">
      <c r="A14" s="53"/>
      <c r="B14" s="53"/>
      <c r="C14" s="53"/>
      <c r="D14" s="55"/>
      <c r="E14" s="6" t="s">
        <v>7</v>
      </c>
      <c r="F14" s="6" t="s">
        <v>8</v>
      </c>
      <c r="G14" s="6" t="s">
        <v>9</v>
      </c>
      <c r="H14" s="6" t="s">
        <v>7</v>
      </c>
      <c r="I14" s="6" t="s">
        <v>8</v>
      </c>
      <c r="J14" s="6" t="s">
        <v>9</v>
      </c>
      <c r="K14" s="6" t="s">
        <v>7</v>
      </c>
      <c r="L14" s="6" t="s">
        <v>8</v>
      </c>
      <c r="M14" s="6" t="s">
        <v>9</v>
      </c>
      <c r="N14" s="6" t="s">
        <v>10</v>
      </c>
      <c r="O14" s="6" t="s">
        <v>11</v>
      </c>
      <c r="P14" s="53"/>
      <c r="Q14" s="6" t="s">
        <v>84</v>
      </c>
      <c r="R14" s="6" t="s">
        <v>86</v>
      </c>
      <c r="S14" s="53"/>
    </row>
    <row r="15" spans="1:19" ht="38.25" customHeight="1">
      <c r="A15" s="6" t="s">
        <v>16</v>
      </c>
      <c r="B15" s="7" t="s">
        <v>17</v>
      </c>
      <c r="C15" s="7" t="s">
        <v>18</v>
      </c>
      <c r="D15" s="7" t="s">
        <v>19</v>
      </c>
      <c r="E15" s="6" t="s">
        <v>20</v>
      </c>
      <c r="F15" s="6" t="s">
        <v>21</v>
      </c>
      <c r="G15" s="6" t="s">
        <v>22</v>
      </c>
      <c r="H15" s="6" t="s">
        <v>23</v>
      </c>
      <c r="I15" s="6" t="s">
        <v>24</v>
      </c>
      <c r="J15" s="6" t="s">
        <v>25</v>
      </c>
      <c r="K15" s="6" t="s">
        <v>26</v>
      </c>
      <c r="L15" s="6" t="s">
        <v>27</v>
      </c>
      <c r="M15" s="6" t="s">
        <v>28</v>
      </c>
      <c r="N15" s="6" t="s">
        <v>29</v>
      </c>
      <c r="O15" s="6" t="s">
        <v>30</v>
      </c>
      <c r="P15" s="6" t="s">
        <v>31</v>
      </c>
      <c r="Q15" s="6" t="s">
        <v>32</v>
      </c>
      <c r="R15" s="6" t="s">
        <v>33</v>
      </c>
      <c r="S15" s="6" t="s">
        <v>34</v>
      </c>
    </row>
    <row r="16" spans="1:19" ht="24.75" customHeight="1">
      <c r="A16" s="13" t="s">
        <v>35</v>
      </c>
      <c r="B16" s="14" t="s">
        <v>36</v>
      </c>
      <c r="C16" s="15" t="s">
        <v>37</v>
      </c>
      <c r="D16" s="15"/>
      <c r="E16" s="14"/>
      <c r="F16" s="14"/>
      <c r="G16" s="14"/>
      <c r="H16" s="16"/>
      <c r="I16" s="16"/>
      <c r="J16" s="16"/>
      <c r="K16" s="16"/>
      <c r="L16" s="16"/>
      <c r="M16" s="16"/>
      <c r="N16" s="17">
        <f>N17</f>
        <v>11212.33216</v>
      </c>
      <c r="O16" s="17">
        <f>O17</f>
        <v>8698.7713469999999</v>
      </c>
      <c r="P16" s="17">
        <f>P17</f>
        <v>7119.7090000000007</v>
      </c>
      <c r="Q16" s="17">
        <f>Q17</f>
        <v>7034.9949999999999</v>
      </c>
      <c r="R16" s="17">
        <f>R17</f>
        <v>6994.1559999999999</v>
      </c>
      <c r="S16" s="18"/>
    </row>
    <row r="17" spans="1:19" ht="17.25" customHeight="1">
      <c r="A17" s="13" t="s">
        <v>38</v>
      </c>
      <c r="B17" s="14" t="s">
        <v>36</v>
      </c>
      <c r="C17" s="15"/>
      <c r="D17" s="15"/>
      <c r="E17" s="14"/>
      <c r="F17" s="14"/>
      <c r="G17" s="14"/>
      <c r="H17" s="16"/>
      <c r="I17" s="16"/>
      <c r="J17" s="16"/>
      <c r="K17" s="16"/>
      <c r="L17" s="16"/>
      <c r="M17" s="16"/>
      <c r="N17" s="17">
        <f>N18+N26+N28</f>
        <v>11212.33216</v>
      </c>
      <c r="O17" s="17">
        <f>O18+O26+O28</f>
        <v>8698.7713469999999</v>
      </c>
      <c r="P17" s="17">
        <f>P18+P26+P28</f>
        <v>7119.7090000000007</v>
      </c>
      <c r="Q17" s="17">
        <f>Q18+Q26+Q28</f>
        <v>7034.9949999999999</v>
      </c>
      <c r="R17" s="17">
        <f>R18+R26+R28</f>
        <v>6994.1559999999999</v>
      </c>
      <c r="S17" s="18"/>
    </row>
    <row r="18" spans="1:19" ht="24.75" customHeight="1">
      <c r="A18" s="19"/>
      <c r="B18" s="14" t="s">
        <v>36</v>
      </c>
      <c r="C18" s="15" t="s">
        <v>75</v>
      </c>
      <c r="D18" s="15" t="s">
        <v>36</v>
      </c>
      <c r="E18" s="14"/>
      <c r="F18" s="14"/>
      <c r="G18" s="14"/>
      <c r="H18" s="16"/>
      <c r="I18" s="16"/>
      <c r="J18" s="16"/>
      <c r="K18" s="16"/>
      <c r="L18" s="16"/>
      <c r="M18" s="16"/>
      <c r="N18" s="17">
        <f>N19+N20+N21+N22+N23+N24+N25</f>
        <v>7000.8611600000004</v>
      </c>
      <c r="O18" s="17">
        <f>O19+O20+O21+O22+O23+O24+O25</f>
        <v>4496.48423</v>
      </c>
      <c r="P18" s="17">
        <f>P19+P20+P21+P22+P23+P24+P25</f>
        <v>2527.4830000000002</v>
      </c>
      <c r="Q18" s="17">
        <f>Q19+Q20+Q21+Q22+Q23+Q24+Q25</f>
        <v>2849.9189999999999</v>
      </c>
      <c r="R18" s="17">
        <f>R19+R20+R21+R22+R23+R24+R25</f>
        <v>2809.08</v>
      </c>
      <c r="S18" s="18"/>
    </row>
    <row r="19" spans="1:19" ht="160.80000000000001" customHeight="1">
      <c r="A19" s="20" t="s">
        <v>56</v>
      </c>
      <c r="B19" s="21" t="s">
        <v>65</v>
      </c>
      <c r="C19" s="20" t="s">
        <v>74</v>
      </c>
      <c r="D19" s="20" t="s">
        <v>89</v>
      </c>
      <c r="E19" s="22" t="s">
        <v>57</v>
      </c>
      <c r="F19" s="23" t="s">
        <v>70</v>
      </c>
      <c r="G19" s="23" t="s">
        <v>67</v>
      </c>
      <c r="H19" s="23"/>
      <c r="I19" s="23"/>
      <c r="J19" s="23"/>
      <c r="K19" s="24" t="s">
        <v>118</v>
      </c>
      <c r="L19" s="23" t="s">
        <v>59</v>
      </c>
      <c r="M19" s="23"/>
      <c r="N19" s="25">
        <v>90</v>
      </c>
      <c r="O19" s="25">
        <v>90</v>
      </c>
      <c r="P19" s="25">
        <v>98</v>
      </c>
      <c r="Q19" s="25">
        <v>98</v>
      </c>
      <c r="R19" s="25">
        <v>98</v>
      </c>
      <c r="S19" s="26"/>
    </row>
    <row r="20" spans="1:19" ht="214.5" customHeight="1">
      <c r="A20" s="20" t="s">
        <v>39</v>
      </c>
      <c r="B20" s="21" t="s">
        <v>111</v>
      </c>
      <c r="C20" s="20" t="s">
        <v>74</v>
      </c>
      <c r="D20" s="20" t="s">
        <v>110</v>
      </c>
      <c r="E20" s="22" t="s">
        <v>57</v>
      </c>
      <c r="F20" s="23" t="s">
        <v>66</v>
      </c>
      <c r="G20" s="23" t="s">
        <v>67</v>
      </c>
      <c r="H20" s="23"/>
      <c r="I20" s="23"/>
      <c r="J20" s="23"/>
      <c r="K20" s="27" t="s">
        <v>120</v>
      </c>
      <c r="L20" s="23" t="s">
        <v>59</v>
      </c>
      <c r="M20" s="23"/>
      <c r="N20" s="25">
        <f>4.439+90.248</f>
        <v>94.687000000000012</v>
      </c>
      <c r="O20" s="25">
        <f>4.439+90.248</f>
        <v>94.687000000000012</v>
      </c>
      <c r="P20" s="25">
        <v>0</v>
      </c>
      <c r="Q20" s="25">
        <v>0</v>
      </c>
      <c r="R20" s="25">
        <v>0</v>
      </c>
      <c r="S20" s="26"/>
    </row>
    <row r="21" spans="1:19" ht="196.2" customHeight="1">
      <c r="A21" s="20" t="s">
        <v>40</v>
      </c>
      <c r="B21" s="21" t="s">
        <v>41</v>
      </c>
      <c r="C21" s="20" t="s">
        <v>74</v>
      </c>
      <c r="D21" s="20" t="s">
        <v>112</v>
      </c>
      <c r="E21" s="22" t="s">
        <v>57</v>
      </c>
      <c r="F21" s="23" t="s">
        <v>60</v>
      </c>
      <c r="G21" s="23" t="s">
        <v>68</v>
      </c>
      <c r="H21" s="28"/>
      <c r="I21" s="23"/>
      <c r="J21" s="23"/>
      <c r="K21" s="29" t="s">
        <v>125</v>
      </c>
      <c r="L21" s="23" t="s">
        <v>59</v>
      </c>
      <c r="M21" s="23"/>
      <c r="N21" s="25">
        <v>73.760000000000005</v>
      </c>
      <c r="O21" s="25">
        <v>73.760000000000005</v>
      </c>
      <c r="P21" s="25">
        <v>105</v>
      </c>
      <c r="Q21" s="25">
        <v>0</v>
      </c>
      <c r="R21" s="25">
        <v>0</v>
      </c>
      <c r="S21" s="26"/>
    </row>
    <row r="22" spans="1:19" ht="243" customHeight="1">
      <c r="A22" s="20" t="s">
        <v>42</v>
      </c>
      <c r="B22" s="21" t="s">
        <v>91</v>
      </c>
      <c r="C22" s="20" t="s">
        <v>74</v>
      </c>
      <c r="D22" s="20" t="s">
        <v>43</v>
      </c>
      <c r="E22" s="22" t="s">
        <v>57</v>
      </c>
      <c r="F22" s="23" t="s">
        <v>61</v>
      </c>
      <c r="G22" s="23" t="s">
        <v>68</v>
      </c>
      <c r="H22" s="23"/>
      <c r="I22" s="23"/>
      <c r="J22" s="23"/>
      <c r="K22" s="27" t="s">
        <v>119</v>
      </c>
      <c r="L22" s="23" t="s">
        <v>59</v>
      </c>
      <c r="M22" s="23"/>
      <c r="N22" s="25">
        <v>60</v>
      </c>
      <c r="O22" s="25">
        <v>60</v>
      </c>
      <c r="P22" s="25">
        <v>60</v>
      </c>
      <c r="Q22" s="25">
        <v>60</v>
      </c>
      <c r="R22" s="25">
        <v>60</v>
      </c>
      <c r="S22" s="26"/>
    </row>
    <row r="23" spans="1:19" ht="148.19999999999999" customHeight="1">
      <c r="A23" s="20" t="s">
        <v>44</v>
      </c>
      <c r="B23" s="30" t="s">
        <v>83</v>
      </c>
      <c r="C23" s="20" t="s">
        <v>74</v>
      </c>
      <c r="D23" s="20" t="s">
        <v>113</v>
      </c>
      <c r="E23" s="22" t="s">
        <v>57</v>
      </c>
      <c r="F23" s="23" t="s">
        <v>62</v>
      </c>
      <c r="G23" s="23" t="s">
        <v>68</v>
      </c>
      <c r="H23" s="23"/>
      <c r="I23" s="23"/>
      <c r="J23" s="23"/>
      <c r="K23" s="27" t="s">
        <v>121</v>
      </c>
      <c r="L23" s="23" t="s">
        <v>59</v>
      </c>
      <c r="M23" s="23"/>
      <c r="N23" s="25">
        <f>34.045+1388.24109+615</f>
        <v>2037.2860900000001</v>
      </c>
      <c r="O23" s="25">
        <f>34.045+754.36905+615</f>
        <v>1403.4140499999999</v>
      </c>
      <c r="P23" s="42">
        <v>244.483</v>
      </c>
      <c r="Q23" s="42">
        <f>479.919</f>
        <v>479.91899999999998</v>
      </c>
      <c r="R23" s="42">
        <v>295.08</v>
      </c>
      <c r="S23" s="26"/>
    </row>
    <row r="24" spans="1:19" ht="222.75" customHeight="1">
      <c r="A24" s="20" t="s">
        <v>45</v>
      </c>
      <c r="B24" s="21" t="s">
        <v>87</v>
      </c>
      <c r="C24" s="20" t="s">
        <v>74</v>
      </c>
      <c r="D24" s="20" t="s">
        <v>88</v>
      </c>
      <c r="E24" s="22" t="s">
        <v>57</v>
      </c>
      <c r="F24" s="23" t="s">
        <v>69</v>
      </c>
      <c r="G24" s="23" t="s">
        <v>68</v>
      </c>
      <c r="H24" s="23"/>
      <c r="I24" s="23"/>
      <c r="J24" s="23"/>
      <c r="K24" s="27" t="s">
        <v>121</v>
      </c>
      <c r="L24" s="23" t="s">
        <v>59</v>
      </c>
      <c r="M24" s="23"/>
      <c r="N24" s="25">
        <v>796.04200000000003</v>
      </c>
      <c r="O24" s="25">
        <v>796.04200000000003</v>
      </c>
      <c r="P24" s="25">
        <v>0</v>
      </c>
      <c r="Q24" s="25">
        <v>0</v>
      </c>
      <c r="R24" s="25">
        <v>0</v>
      </c>
      <c r="S24" s="26"/>
    </row>
    <row r="25" spans="1:19" ht="150" customHeight="1">
      <c r="A25" s="20" t="s">
        <v>92</v>
      </c>
      <c r="B25" s="30" t="s">
        <v>90</v>
      </c>
      <c r="C25" s="20" t="s">
        <v>74</v>
      </c>
      <c r="D25" s="20" t="s">
        <v>46</v>
      </c>
      <c r="E25" s="22" t="s">
        <v>57</v>
      </c>
      <c r="F25" s="23" t="s">
        <v>63</v>
      </c>
      <c r="G25" s="23" t="s">
        <v>67</v>
      </c>
      <c r="H25" s="32"/>
      <c r="I25" s="23"/>
      <c r="J25" s="23"/>
      <c r="K25" s="29" t="s">
        <v>124</v>
      </c>
      <c r="L25" s="23" t="s">
        <v>59</v>
      </c>
      <c r="M25" s="23"/>
      <c r="N25" s="25">
        <v>3849.0860699999998</v>
      </c>
      <c r="O25" s="25">
        <v>1978.5811799999999</v>
      </c>
      <c r="P25" s="25">
        <f>1666+354</f>
        <v>2020</v>
      </c>
      <c r="Q25" s="25">
        <v>2212</v>
      </c>
      <c r="R25" s="25">
        <v>2356</v>
      </c>
      <c r="S25" s="26"/>
    </row>
    <row r="26" spans="1:19" ht="13.95" customHeight="1">
      <c r="A26" s="13" t="s">
        <v>47</v>
      </c>
      <c r="B26" s="14" t="s">
        <v>36</v>
      </c>
      <c r="C26" s="15" t="s">
        <v>48</v>
      </c>
      <c r="D26" s="15" t="s">
        <v>36</v>
      </c>
      <c r="E26" s="14"/>
      <c r="F26" s="14"/>
      <c r="G26" s="14"/>
      <c r="H26" s="16"/>
      <c r="I26" s="16"/>
      <c r="J26" s="16"/>
      <c r="K26" s="16"/>
      <c r="L26" s="16"/>
      <c r="M26" s="16"/>
      <c r="N26" s="17">
        <f>N27</f>
        <v>4102.5340000000006</v>
      </c>
      <c r="O26" s="17">
        <f t="shared" ref="O26:R26" si="0">O27</f>
        <v>4093.350117</v>
      </c>
      <c r="P26" s="17">
        <f t="shared" si="0"/>
        <v>4482.9270000000006</v>
      </c>
      <c r="Q26" s="17">
        <f t="shared" si="0"/>
        <v>4073.7359999999999</v>
      </c>
      <c r="R26" s="17">
        <f t="shared" si="0"/>
        <v>4073.7359999999999</v>
      </c>
      <c r="S26" s="18"/>
    </row>
    <row r="27" spans="1:19" ht="129.75" customHeight="1">
      <c r="A27" s="20" t="s">
        <v>49</v>
      </c>
      <c r="B27" s="21" t="s">
        <v>50</v>
      </c>
      <c r="C27" s="20" t="s">
        <v>77</v>
      </c>
      <c r="D27" s="20" t="s">
        <v>116</v>
      </c>
      <c r="E27" s="22" t="s">
        <v>57</v>
      </c>
      <c r="F27" s="23" t="s">
        <v>58</v>
      </c>
      <c r="G27" s="23" t="s">
        <v>68</v>
      </c>
      <c r="H27" s="23"/>
      <c r="I27" s="23"/>
      <c r="J27" s="23"/>
      <c r="K27" s="27" t="s">
        <v>123</v>
      </c>
      <c r="L27" s="23" t="s">
        <v>59</v>
      </c>
      <c r="M27" s="23"/>
      <c r="N27" s="25">
        <f>4076.134+28.6-2.2</f>
        <v>4102.5340000000006</v>
      </c>
      <c r="O27" s="25">
        <f>4066.950117+28.6-2.2</f>
        <v>4093.350117</v>
      </c>
      <c r="P27" s="25">
        <f>790.429+3094.398+15+220.1+313+50</f>
        <v>4482.9270000000006</v>
      </c>
      <c r="Q27" s="25">
        <f>831.217+2914.519+15+313</f>
        <v>4073.7359999999999</v>
      </c>
      <c r="R27" s="25">
        <f>831.217+2914.519+15+313</f>
        <v>4073.7359999999999</v>
      </c>
      <c r="S27" s="26"/>
    </row>
    <row r="28" spans="1:19">
      <c r="A28" s="13" t="s">
        <v>51</v>
      </c>
      <c r="B28" s="14" t="s">
        <v>36</v>
      </c>
      <c r="C28" s="15" t="s">
        <v>73</v>
      </c>
      <c r="D28" s="15" t="s">
        <v>36</v>
      </c>
      <c r="E28" s="14"/>
      <c r="F28" s="14"/>
      <c r="G28" s="14"/>
      <c r="H28" s="16"/>
      <c r="I28" s="16"/>
      <c r="J28" s="16"/>
      <c r="K28" s="16"/>
      <c r="L28" s="16"/>
      <c r="M28" s="16"/>
      <c r="N28" s="33">
        <f>N29+N30+N31</f>
        <v>108.937</v>
      </c>
      <c r="O28" s="33">
        <f>O29+O30+O31</f>
        <v>108.937</v>
      </c>
      <c r="P28" s="33">
        <f>P29+P30+P31</f>
        <v>109.29900000000001</v>
      </c>
      <c r="Q28" s="33">
        <f>Q29+Q30+Q31</f>
        <v>111.34</v>
      </c>
      <c r="R28" s="33">
        <f>R29+R30+R31</f>
        <v>111.34</v>
      </c>
      <c r="S28" s="18"/>
    </row>
    <row r="29" spans="1:19" ht="240" customHeight="1">
      <c r="A29" s="20" t="s">
        <v>52</v>
      </c>
      <c r="B29" s="21" t="s">
        <v>53</v>
      </c>
      <c r="C29" s="20" t="s">
        <v>73</v>
      </c>
      <c r="D29" s="20" t="s">
        <v>54</v>
      </c>
      <c r="E29" s="22" t="s">
        <v>81</v>
      </c>
      <c r="F29" s="23"/>
      <c r="G29" s="23" t="s">
        <v>68</v>
      </c>
      <c r="H29" s="22" t="s">
        <v>80</v>
      </c>
      <c r="I29" s="23"/>
      <c r="J29" s="23"/>
      <c r="K29" s="34" t="s">
        <v>122</v>
      </c>
      <c r="L29" s="23"/>
      <c r="M29" s="23"/>
      <c r="N29" s="40">
        <v>88.3</v>
      </c>
      <c r="O29" s="40">
        <v>88.3</v>
      </c>
      <c r="P29" s="41">
        <v>89.51</v>
      </c>
      <c r="Q29" s="41">
        <v>90.91</v>
      </c>
      <c r="R29" s="41">
        <v>90.91</v>
      </c>
      <c r="S29" s="35"/>
    </row>
    <row r="30" spans="1:19" ht="289.95" customHeight="1">
      <c r="A30" s="20" t="s">
        <v>93</v>
      </c>
      <c r="B30" s="21" t="s">
        <v>94</v>
      </c>
      <c r="C30" s="20" t="s">
        <v>73</v>
      </c>
      <c r="D30" s="20" t="s">
        <v>96</v>
      </c>
      <c r="E30" s="22" t="s">
        <v>95</v>
      </c>
      <c r="F30" s="23" t="s">
        <v>97</v>
      </c>
      <c r="G30" s="23" t="s">
        <v>98</v>
      </c>
      <c r="H30" s="31" t="s">
        <v>99</v>
      </c>
      <c r="I30" s="23"/>
      <c r="J30" s="23"/>
      <c r="K30" s="34" t="s">
        <v>122</v>
      </c>
      <c r="L30" s="23" t="s">
        <v>59</v>
      </c>
      <c r="M30" s="23"/>
      <c r="N30" s="36">
        <v>2.2000000000000002</v>
      </c>
      <c r="O30" s="36">
        <v>2.2000000000000002</v>
      </c>
      <c r="P30" s="36"/>
      <c r="Q30" s="36"/>
      <c r="R30" s="36"/>
      <c r="S30" s="35"/>
    </row>
    <row r="31" spans="1:19" ht="208.95" customHeight="1">
      <c r="A31" s="20" t="s">
        <v>100</v>
      </c>
      <c r="B31" s="9" t="s">
        <v>101</v>
      </c>
      <c r="C31" s="20" t="s">
        <v>102</v>
      </c>
      <c r="D31" s="20" t="s">
        <v>103</v>
      </c>
      <c r="E31" s="10" t="s">
        <v>104</v>
      </c>
      <c r="F31" s="12" t="s">
        <v>105</v>
      </c>
      <c r="G31" s="12" t="s">
        <v>106</v>
      </c>
      <c r="H31" s="11" t="s">
        <v>107</v>
      </c>
      <c r="I31" s="12" t="s">
        <v>108</v>
      </c>
      <c r="J31" s="12" t="s">
        <v>109</v>
      </c>
      <c r="K31" s="34" t="s">
        <v>122</v>
      </c>
      <c r="L31" s="23"/>
      <c r="M31" s="23"/>
      <c r="N31" s="36">
        <v>18.437000000000001</v>
      </c>
      <c r="O31" s="36">
        <v>18.437000000000001</v>
      </c>
      <c r="P31" s="36">
        <v>19.789000000000001</v>
      </c>
      <c r="Q31" s="36">
        <v>20.43</v>
      </c>
      <c r="R31" s="36">
        <v>20.43</v>
      </c>
      <c r="S31" s="35"/>
    </row>
    <row r="32" spans="1:19" ht="33.6" customHeight="1" thickBot="1">
      <c r="A32" s="13" t="s">
        <v>36</v>
      </c>
      <c r="B32" s="14" t="s">
        <v>55</v>
      </c>
      <c r="C32" s="15" t="s">
        <v>76</v>
      </c>
      <c r="D32" s="15"/>
      <c r="E32" s="14"/>
      <c r="F32" s="14"/>
      <c r="G32" s="14"/>
      <c r="H32" s="16"/>
      <c r="I32" s="16"/>
      <c r="J32" s="16"/>
      <c r="K32" s="16"/>
      <c r="L32" s="16"/>
      <c r="M32" s="16"/>
      <c r="N32" s="17">
        <f>N33</f>
        <v>11212.33216</v>
      </c>
      <c r="O32" s="17">
        <f>O33</f>
        <v>8698.7713469999999</v>
      </c>
      <c r="P32" s="17">
        <f>P33</f>
        <v>7119.7090000000007</v>
      </c>
      <c r="Q32" s="17">
        <f>Q33</f>
        <v>7034.9949999999999</v>
      </c>
      <c r="R32" s="17">
        <f>R33</f>
        <v>6994.1559999999999</v>
      </c>
      <c r="S32" s="18"/>
    </row>
    <row r="33" spans="1:19" ht="42.6" customHeight="1" thickTop="1">
      <c r="A33" s="62" t="s">
        <v>12</v>
      </c>
      <c r="B33" s="63"/>
      <c r="C33" s="63"/>
      <c r="D33" s="63"/>
      <c r="E33" s="37"/>
      <c r="F33" s="37"/>
      <c r="G33" s="37"/>
      <c r="H33" s="38"/>
      <c r="I33" s="38"/>
      <c r="J33" s="38"/>
      <c r="K33" s="38"/>
      <c r="L33" s="38"/>
      <c r="M33" s="38"/>
      <c r="N33" s="17">
        <f>N16</f>
        <v>11212.33216</v>
      </c>
      <c r="O33" s="17">
        <f>O16</f>
        <v>8698.7713469999999</v>
      </c>
      <c r="P33" s="17">
        <f>P16</f>
        <v>7119.7090000000007</v>
      </c>
      <c r="Q33" s="39">
        <f>Q16</f>
        <v>7034.9949999999999</v>
      </c>
      <c r="R33" s="39">
        <f>R16</f>
        <v>6994.1559999999999</v>
      </c>
      <c r="S33" s="38"/>
    </row>
    <row r="35" spans="1:19" ht="18">
      <c r="A35" s="8"/>
      <c r="B35" s="57" t="s">
        <v>78</v>
      </c>
      <c r="C35" s="57"/>
      <c r="D35" s="57"/>
      <c r="E35" s="57"/>
      <c r="F35" s="57"/>
      <c r="G35" s="8"/>
      <c r="H35" s="8"/>
      <c r="I35" s="8"/>
      <c r="J35" s="8"/>
      <c r="K35" s="58" t="s">
        <v>114</v>
      </c>
      <c r="L35" s="58"/>
      <c r="M35" s="58"/>
      <c r="N35" s="58"/>
      <c r="O35" s="8"/>
      <c r="P35" s="8"/>
      <c r="Q35" s="8"/>
      <c r="R35" s="8"/>
    </row>
    <row r="36" spans="1:19" ht="1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9" ht="18">
      <c r="A37" s="8"/>
      <c r="B37" s="57" t="s">
        <v>79</v>
      </c>
      <c r="C37" s="57"/>
      <c r="D37" s="57"/>
      <c r="E37" s="57"/>
      <c r="F37" s="8"/>
      <c r="G37" s="8"/>
      <c r="H37" s="8"/>
      <c r="I37" s="8"/>
      <c r="J37" s="8"/>
      <c r="K37" s="8"/>
      <c r="L37" s="58" t="s">
        <v>115</v>
      </c>
      <c r="M37" s="58"/>
      <c r="N37" s="58"/>
      <c r="O37" s="8"/>
      <c r="P37" s="8"/>
      <c r="Q37" s="8"/>
      <c r="R37" s="8"/>
    </row>
    <row r="38" spans="1:19" ht="1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</sheetData>
  <mergeCells count="25">
    <mergeCell ref="B35:F35"/>
    <mergeCell ref="K35:N35"/>
    <mergeCell ref="A12:C14"/>
    <mergeCell ref="E12:M12"/>
    <mergeCell ref="B37:E37"/>
    <mergeCell ref="L37:N37"/>
    <mergeCell ref="A33:D33"/>
    <mergeCell ref="K13:M13"/>
    <mergeCell ref="N13:O13"/>
    <mergeCell ref="A1:L1"/>
    <mergeCell ref="N12:R12"/>
    <mergeCell ref="A6:S6"/>
    <mergeCell ref="A7:S7"/>
    <mergeCell ref="A2:L2"/>
    <mergeCell ref="A5:S5"/>
    <mergeCell ref="A8:S8"/>
    <mergeCell ref="A9:S9"/>
    <mergeCell ref="A10:S10"/>
    <mergeCell ref="A11:S11"/>
    <mergeCell ref="S12:S14"/>
    <mergeCell ref="D13:D14"/>
    <mergeCell ref="E13:G13"/>
    <mergeCell ref="H13:J13"/>
    <mergeCell ref="P13:P14"/>
    <mergeCell ref="Q13:R13"/>
  </mergeCells>
  <pageMargins left="0" right="0" top="0" bottom="0" header="0.31496062992125984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2020-03-25T10:59:39Z</dcterms:modified>
</cp:coreProperties>
</file>